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255" windowHeight="85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54" i="1"/>
  <c r="C53"/>
  <c r="C52"/>
  <c r="C49"/>
  <c r="C48"/>
  <c r="C47"/>
  <c r="C44"/>
  <c r="C46" s="1"/>
  <c r="C41"/>
  <c r="C43" s="1"/>
  <c r="C40"/>
  <c r="C37"/>
  <c r="C36"/>
  <c r="C35"/>
  <c r="C34"/>
  <c r="C33"/>
  <c r="C23"/>
  <c r="C22"/>
</calcChain>
</file>

<file path=xl/sharedStrings.xml><?xml version="1.0" encoding="utf-8"?>
<sst xmlns="http://schemas.openxmlformats.org/spreadsheetml/2006/main" count="71" uniqueCount="70">
  <si>
    <t>时间</t>
  </si>
  <si>
    <t>2017年</t>
  </si>
  <si>
    <t>项目</t>
  </si>
  <si>
    <t>（一）收入总计</t>
  </si>
  <si>
    <t>1.财政补助收入</t>
  </si>
  <si>
    <t>2.科教项目收入</t>
  </si>
  <si>
    <t>3.医疗收入</t>
  </si>
  <si>
    <t xml:space="preserve">   其中：药品收入</t>
  </si>
  <si>
    <t xml:space="preserve">        卫生材料收入</t>
  </si>
  <si>
    <t xml:space="preserve">        检查收入</t>
  </si>
  <si>
    <t xml:space="preserve">        化验收入</t>
  </si>
  <si>
    <t>4.其他收入</t>
  </si>
  <si>
    <t>（二）支出总计</t>
  </si>
  <si>
    <t>1.医疗业务成本</t>
  </si>
  <si>
    <t xml:space="preserve">   其中：药品费</t>
  </si>
  <si>
    <t xml:space="preserve">        卫生材料费</t>
  </si>
  <si>
    <t>2.财政项目补助支出</t>
  </si>
  <si>
    <t>3.科教项目支出</t>
  </si>
  <si>
    <t>4.管理费用</t>
  </si>
  <si>
    <t>5.其他支出</t>
  </si>
  <si>
    <t>（三）当年收支结余</t>
  </si>
  <si>
    <t xml:space="preserve">    其中：医疗收支结余</t>
  </si>
  <si>
    <t>次均费</t>
  </si>
  <si>
    <t>1.门诊患者次均医药费用（元）</t>
  </si>
  <si>
    <t>2.住院患者次均医药费用（元）</t>
  </si>
  <si>
    <t>主要财务分析指标</t>
  </si>
  <si>
    <t>预算执行率（%）</t>
  </si>
  <si>
    <t>预算收入执行率</t>
  </si>
  <si>
    <t>预算支出执行率</t>
  </si>
  <si>
    <t>财政专项拨款执行率</t>
  </si>
  <si>
    <t>人员支出预算偏离率</t>
  </si>
  <si>
    <t>资产负债率（%）</t>
  </si>
  <si>
    <t>医疗收入增长率（%）</t>
  </si>
  <si>
    <t>药品收入占比（%）</t>
  </si>
  <si>
    <t>检查收入占比（%）</t>
  </si>
  <si>
    <t>化验收入占比（%）</t>
  </si>
  <si>
    <t>医疗服务收入（不含药品、材料、检查、化验收入）占比（%）</t>
  </si>
  <si>
    <t>流动资产周转率（%）</t>
  </si>
  <si>
    <t>门诊收入</t>
  </si>
  <si>
    <t>单位国有资产提供的服务量</t>
  </si>
  <si>
    <t>门诊支出</t>
  </si>
  <si>
    <t>医疗收入成本率（%）</t>
  </si>
  <si>
    <t>门急诊人次</t>
  </si>
  <si>
    <t>每门诊人次成本及门诊收入成本率</t>
  </si>
  <si>
    <t>每门急诊人次收入</t>
  </si>
  <si>
    <t>平均医生总数</t>
  </si>
  <si>
    <t>每门急诊人次支出</t>
  </si>
  <si>
    <t>住院收入</t>
  </si>
  <si>
    <t>门急诊收入成本率</t>
  </si>
  <si>
    <t>每住院人次成本及住院收入成本率</t>
  </si>
  <si>
    <t>每住院人次收入</t>
  </si>
  <si>
    <t>出院人次</t>
  </si>
  <si>
    <t>每住院人次支出</t>
  </si>
  <si>
    <t>人员经费</t>
  </si>
  <si>
    <t>住院收入成本率</t>
  </si>
  <si>
    <t>手术人次</t>
  </si>
  <si>
    <t>百元医疗收入（不含药品收入）消耗的卫生材料（元）</t>
  </si>
  <si>
    <t>管理费用率（%）</t>
  </si>
  <si>
    <t>住院支出</t>
  </si>
  <si>
    <t>人员经费支出比率（%）</t>
  </si>
  <si>
    <t>病床使用率（%）</t>
  </si>
  <si>
    <t>出院病人平均住院日</t>
  </si>
  <si>
    <t>每医生门急诊人次</t>
  </si>
  <si>
    <t>每医生出院人次</t>
  </si>
  <si>
    <t>每医生手术人次</t>
  </si>
  <si>
    <t>主要病种例均费用（元）</t>
  </si>
  <si>
    <t>慢性阻塞性肺病伴急性加重</t>
  </si>
  <si>
    <t>细菌性肺炎</t>
  </si>
  <si>
    <t>手术后恶性肿瘤化学治疗</t>
  </si>
  <si>
    <t>巴中市中心医院2017年经济运行及财务管理信息通报表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</si>
</sst>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0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J15" sqref="J15"/>
    </sheetView>
  </sheetViews>
  <sheetFormatPr defaultColWidth="9" defaultRowHeight="13.5"/>
  <cols>
    <col min="1" max="1" width="23.375" customWidth="1"/>
    <col min="2" max="2" width="22" customWidth="1"/>
    <col min="3" max="3" width="25.5" customWidth="1"/>
    <col min="4" max="4" width="11.75" hidden="1" customWidth="1"/>
    <col min="5" max="5" width="15.625" hidden="1" customWidth="1"/>
    <col min="6" max="6" width="9" hidden="1" customWidth="1"/>
  </cols>
  <sheetData>
    <row r="1" spans="1:4" ht="27" customHeight="1">
      <c r="A1" s="11" t="s">
        <v>69</v>
      </c>
      <c r="B1" s="11"/>
      <c r="C1" s="11"/>
    </row>
    <row r="2" spans="1:4" ht="6" customHeight="1">
      <c r="A2" s="11"/>
      <c r="B2" s="11"/>
      <c r="C2" s="11"/>
    </row>
    <row r="3" spans="1:4" ht="15" customHeight="1">
      <c r="A3" s="15" t="s">
        <v>0</v>
      </c>
      <c r="B3" s="15"/>
      <c r="C3" s="1" t="s">
        <v>1</v>
      </c>
    </row>
    <row r="4" spans="1:4" ht="12" customHeight="1">
      <c r="A4" s="7" t="s">
        <v>2</v>
      </c>
      <c r="B4" s="7"/>
      <c r="C4" s="2"/>
    </row>
    <row r="5" spans="1:4">
      <c r="A5" s="6" t="s">
        <v>3</v>
      </c>
      <c r="B5" s="6"/>
      <c r="C5" s="3">
        <v>725476696.34000003</v>
      </c>
    </row>
    <row r="6" spans="1:4">
      <c r="A6" s="6" t="s">
        <v>4</v>
      </c>
      <c r="B6" s="6"/>
      <c r="C6" s="3">
        <v>42116000</v>
      </c>
    </row>
    <row r="7" spans="1:4">
      <c r="A7" s="6" t="s">
        <v>5</v>
      </c>
      <c r="B7" s="6"/>
      <c r="C7" s="3">
        <v>727200</v>
      </c>
    </row>
    <row r="8" spans="1:4">
      <c r="A8" s="6" t="s">
        <v>6</v>
      </c>
      <c r="B8" s="6"/>
      <c r="C8" s="3">
        <v>661086263.33000004</v>
      </c>
      <c r="D8">
        <v>604938858.00999999</v>
      </c>
    </row>
    <row r="9" spans="1:4">
      <c r="A9" s="6" t="s">
        <v>7</v>
      </c>
      <c r="B9" s="6"/>
      <c r="C9" s="3">
        <v>166161723.78</v>
      </c>
    </row>
    <row r="10" spans="1:4">
      <c r="A10" s="6" t="s">
        <v>8</v>
      </c>
      <c r="B10" s="6"/>
      <c r="C10" s="3">
        <v>97839905.560000002</v>
      </c>
    </row>
    <row r="11" spans="1:4">
      <c r="A11" s="6" t="s">
        <v>9</v>
      </c>
      <c r="B11" s="6"/>
      <c r="C11" s="3">
        <v>94182515.200000003</v>
      </c>
    </row>
    <row r="12" spans="1:4">
      <c r="A12" s="6" t="s">
        <v>10</v>
      </c>
      <c r="B12" s="6"/>
      <c r="C12" s="3">
        <v>82962589.280000001</v>
      </c>
    </row>
    <row r="13" spans="1:4">
      <c r="A13" s="6" t="s">
        <v>11</v>
      </c>
      <c r="B13" s="6"/>
      <c r="C13" s="3">
        <v>21547233.010000002</v>
      </c>
    </row>
    <row r="14" spans="1:4">
      <c r="A14" s="6" t="s">
        <v>12</v>
      </c>
      <c r="B14" s="6"/>
      <c r="C14" s="3">
        <v>689518443.57000005</v>
      </c>
    </row>
    <row r="15" spans="1:4">
      <c r="A15" s="6" t="s">
        <v>13</v>
      </c>
      <c r="B15" s="6"/>
      <c r="C15" s="3">
        <v>570843721.84000003</v>
      </c>
    </row>
    <row r="16" spans="1:4">
      <c r="A16" s="6" t="s">
        <v>14</v>
      </c>
      <c r="B16" s="6"/>
      <c r="C16" s="3">
        <v>166022711.72999999</v>
      </c>
    </row>
    <row r="17" spans="1:3">
      <c r="A17" s="6" t="s">
        <v>15</v>
      </c>
      <c r="B17" s="6"/>
      <c r="C17" s="3">
        <v>127665115.31</v>
      </c>
    </row>
    <row r="18" spans="1:3">
      <c r="A18" s="6" t="s">
        <v>16</v>
      </c>
      <c r="B18" s="6"/>
      <c r="C18" s="3">
        <v>37366000</v>
      </c>
    </row>
    <row r="19" spans="1:3">
      <c r="A19" s="6" t="s">
        <v>17</v>
      </c>
      <c r="B19" s="6"/>
      <c r="C19" s="3">
        <v>806900</v>
      </c>
    </row>
    <row r="20" spans="1:3">
      <c r="A20" s="6" t="s">
        <v>18</v>
      </c>
      <c r="B20" s="6"/>
      <c r="C20" s="3">
        <v>79076544.230000004</v>
      </c>
    </row>
    <row r="21" spans="1:3">
      <c r="A21" s="6" t="s">
        <v>19</v>
      </c>
      <c r="B21" s="6"/>
      <c r="C21" s="3">
        <v>1425277.5</v>
      </c>
    </row>
    <row r="22" spans="1:3">
      <c r="A22" s="6" t="s">
        <v>20</v>
      </c>
      <c r="B22" s="6"/>
      <c r="C22" s="3">
        <f>C5-C14</f>
        <v>35958252.769999981</v>
      </c>
    </row>
    <row r="23" spans="1:3">
      <c r="A23" s="6" t="s">
        <v>21</v>
      </c>
      <c r="B23" s="6"/>
      <c r="C23" s="3">
        <f>C8-C15-C20</f>
        <v>11165997.260000005</v>
      </c>
    </row>
    <row r="24" spans="1:3">
      <c r="A24" s="6" t="s">
        <v>22</v>
      </c>
      <c r="B24" s="6"/>
      <c r="C24" s="3"/>
    </row>
    <row r="25" spans="1:3">
      <c r="A25" s="6" t="s">
        <v>23</v>
      </c>
      <c r="B25" s="6"/>
      <c r="C25" s="3">
        <v>243.41</v>
      </c>
    </row>
    <row r="26" spans="1:3">
      <c r="A26" s="6" t="s">
        <v>24</v>
      </c>
      <c r="B26" s="6"/>
      <c r="C26" s="3">
        <v>8382.82</v>
      </c>
    </row>
    <row r="27" spans="1:3">
      <c r="A27" s="6" t="s">
        <v>25</v>
      </c>
      <c r="B27" s="6"/>
      <c r="C27" s="3"/>
    </row>
    <row r="28" spans="1:3">
      <c r="A28" s="7" t="s">
        <v>26</v>
      </c>
      <c r="B28" s="2" t="s">
        <v>27</v>
      </c>
      <c r="C28" s="4">
        <v>1</v>
      </c>
    </row>
    <row r="29" spans="1:3">
      <c r="A29" s="7"/>
      <c r="B29" s="2" t="s">
        <v>28</v>
      </c>
      <c r="C29" s="4">
        <v>1</v>
      </c>
    </row>
    <row r="30" spans="1:3">
      <c r="A30" s="7"/>
      <c r="B30" s="2" t="s">
        <v>29</v>
      </c>
      <c r="C30" s="4">
        <v>1</v>
      </c>
    </row>
    <row r="31" spans="1:3">
      <c r="A31" s="7"/>
      <c r="B31" s="2" t="s">
        <v>30</v>
      </c>
      <c r="C31" s="4">
        <v>0</v>
      </c>
    </row>
    <row r="32" spans="1:3">
      <c r="A32" s="6" t="s">
        <v>31</v>
      </c>
      <c r="B32" s="6"/>
      <c r="C32" s="4">
        <v>0.5575</v>
      </c>
    </row>
    <row r="33" spans="1:5">
      <c r="A33" s="6" t="s">
        <v>32</v>
      </c>
      <c r="B33" s="6"/>
      <c r="C33" s="4">
        <f>(C8/D8-1)</f>
        <v>9.2815008618725381E-2</v>
      </c>
    </row>
    <row r="34" spans="1:5">
      <c r="A34" s="6" t="s">
        <v>33</v>
      </c>
      <c r="B34" s="6"/>
      <c r="C34" s="4">
        <f>C9/C8</f>
        <v>0.25134650800792036</v>
      </c>
    </row>
    <row r="35" spans="1:5">
      <c r="A35" s="6" t="s">
        <v>34</v>
      </c>
      <c r="B35" s="6"/>
      <c r="C35" s="4">
        <f>C11/C8</f>
        <v>0.14246630194006332</v>
      </c>
    </row>
    <row r="36" spans="1:5">
      <c r="A36" s="6" t="s">
        <v>35</v>
      </c>
      <c r="B36" s="6"/>
      <c r="C36" s="4">
        <f>C12/C8</f>
        <v>0.12549434753356364</v>
      </c>
    </row>
    <row r="37" spans="1:5" ht="30" customHeight="1">
      <c r="A37" s="12" t="s">
        <v>36</v>
      </c>
      <c r="B37" s="12"/>
      <c r="C37" s="4">
        <f>(C8-C9-C10-C11-C12)/C8</f>
        <v>0.33269414554483184</v>
      </c>
    </row>
    <row r="38" spans="1:5">
      <c r="A38" s="6" t="s">
        <v>37</v>
      </c>
      <c r="B38" s="6"/>
      <c r="C38" s="4">
        <v>1.3737999999999999</v>
      </c>
      <c r="D38" t="s">
        <v>38</v>
      </c>
      <c r="E38">
        <v>188792006</v>
      </c>
    </row>
    <row r="39" spans="1:5">
      <c r="A39" s="6" t="s">
        <v>39</v>
      </c>
      <c r="B39" s="6"/>
      <c r="C39" s="2">
        <v>7.3999999999999999E-4</v>
      </c>
      <c r="D39" t="s">
        <v>40</v>
      </c>
    </row>
    <row r="40" spans="1:5">
      <c r="A40" s="6" t="s">
        <v>41</v>
      </c>
      <c r="B40" s="6"/>
      <c r="C40" s="4">
        <f>C15/C8</f>
        <v>0.86349354615926599</v>
      </c>
      <c r="D40" t="s">
        <v>42</v>
      </c>
      <c r="E40">
        <v>775628</v>
      </c>
    </row>
    <row r="41" spans="1:5">
      <c r="A41" s="8" t="s">
        <v>43</v>
      </c>
      <c r="B41" s="2" t="s">
        <v>44</v>
      </c>
      <c r="C41" s="5">
        <f>E38/E40</f>
        <v>243.40535153449849</v>
      </c>
      <c r="D41" t="s">
        <v>45</v>
      </c>
      <c r="E41">
        <v>443</v>
      </c>
    </row>
    <row r="42" spans="1:5">
      <c r="A42" s="9"/>
      <c r="B42" s="2" t="s">
        <v>46</v>
      </c>
      <c r="C42" s="5">
        <v>125.13</v>
      </c>
      <c r="D42" t="s">
        <v>47</v>
      </c>
      <c r="E42">
        <v>472294257.32999998</v>
      </c>
    </row>
    <row r="43" spans="1:5">
      <c r="A43" s="10"/>
      <c r="B43" s="2" t="s">
        <v>48</v>
      </c>
      <c r="C43" s="4">
        <f>C42/C41</f>
        <v>0.51408072670195581</v>
      </c>
    </row>
    <row r="44" spans="1:5">
      <c r="A44" s="8" t="s">
        <v>49</v>
      </c>
      <c r="B44" s="2" t="s">
        <v>50</v>
      </c>
      <c r="C44" s="5">
        <f>E42/E44</f>
        <v>8382.7808759162945</v>
      </c>
      <c r="D44" t="s">
        <v>51</v>
      </c>
      <c r="E44">
        <v>56341</v>
      </c>
    </row>
    <row r="45" spans="1:5">
      <c r="A45" s="9"/>
      <c r="B45" s="2" t="s">
        <v>52</v>
      </c>
      <c r="C45" s="5">
        <v>1434.85</v>
      </c>
      <c r="D45" t="s">
        <v>53</v>
      </c>
      <c r="E45">
        <v>214064800.38999999</v>
      </c>
    </row>
    <row r="46" spans="1:5">
      <c r="A46" s="10"/>
      <c r="B46" s="2" t="s">
        <v>54</v>
      </c>
      <c r="C46" s="4">
        <f>C45/C44</f>
        <v>0.17116634935816108</v>
      </c>
      <c r="D46" t="s">
        <v>55</v>
      </c>
      <c r="E46">
        <v>11950</v>
      </c>
    </row>
    <row r="47" spans="1:5">
      <c r="A47" s="12" t="s">
        <v>56</v>
      </c>
      <c r="B47" s="12"/>
      <c r="C47" s="5">
        <f>C17/(C8-C9)*100</f>
        <v>25.794864693126122</v>
      </c>
      <c r="D47" t="s">
        <v>40</v>
      </c>
      <c r="E47">
        <v>27863773.460000001</v>
      </c>
    </row>
    <row r="48" spans="1:5">
      <c r="A48" s="12" t="s">
        <v>57</v>
      </c>
      <c r="B48" s="12"/>
      <c r="C48" s="4">
        <f>C20/(C15+C20+C21)</f>
        <v>0.12140490559985179</v>
      </c>
      <c r="D48" t="s">
        <v>58</v>
      </c>
      <c r="E48">
        <v>33128568.149999999</v>
      </c>
    </row>
    <row r="49" spans="1:3">
      <c r="A49" s="12" t="s">
        <v>59</v>
      </c>
      <c r="B49" s="12"/>
      <c r="C49" s="4">
        <f>E45/(C15+C20+C21)</f>
        <v>0.3286501343307256</v>
      </c>
    </row>
    <row r="50" spans="1:3">
      <c r="A50" s="12" t="s">
        <v>60</v>
      </c>
      <c r="B50" s="12"/>
      <c r="C50" s="4">
        <v>0.9879</v>
      </c>
    </row>
    <row r="51" spans="1:3">
      <c r="A51" s="12" t="s">
        <v>61</v>
      </c>
      <c r="B51" s="12"/>
      <c r="C51" s="5">
        <v>9.6</v>
      </c>
    </row>
    <row r="52" spans="1:3">
      <c r="A52" s="12" t="s">
        <v>62</v>
      </c>
      <c r="B52" s="12"/>
      <c r="C52" s="5">
        <f>E40/E41</f>
        <v>1750.8532731376974</v>
      </c>
    </row>
    <row r="53" spans="1:3">
      <c r="A53" s="12" t="s">
        <v>63</v>
      </c>
      <c r="B53" s="12"/>
      <c r="C53" s="5">
        <f>E44/E41</f>
        <v>127.18058690744921</v>
      </c>
    </row>
    <row r="54" spans="1:3">
      <c r="A54" s="12" t="s">
        <v>64</v>
      </c>
      <c r="B54" s="12"/>
      <c r="C54" s="5">
        <f>E46/E41</f>
        <v>26.975169300225733</v>
      </c>
    </row>
    <row r="55" spans="1:3">
      <c r="A55" s="13" t="s">
        <v>65</v>
      </c>
      <c r="B55" s="14"/>
      <c r="C55" s="2"/>
    </row>
    <row r="56" spans="1:3">
      <c r="A56" s="12" t="s">
        <v>66</v>
      </c>
      <c r="B56" s="12"/>
      <c r="C56" s="2">
        <v>9294.5</v>
      </c>
    </row>
    <row r="57" spans="1:3">
      <c r="A57" s="12" t="s">
        <v>67</v>
      </c>
      <c r="B57" s="12"/>
      <c r="C57" s="2">
        <v>2517</v>
      </c>
    </row>
    <row r="58" spans="1:3">
      <c r="A58" s="6" t="s">
        <v>68</v>
      </c>
      <c r="B58" s="6"/>
      <c r="C58" s="2">
        <v>5380</v>
      </c>
    </row>
  </sheetData>
  <mergeCells count="50"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8:B38"/>
    <mergeCell ref="A39:B39"/>
    <mergeCell ref="A40:B40"/>
    <mergeCell ref="A47:B47"/>
    <mergeCell ref="A32:B32"/>
    <mergeCell ref="A33:B33"/>
    <mergeCell ref="A34:B34"/>
    <mergeCell ref="A35:B35"/>
    <mergeCell ref="A36:B36"/>
    <mergeCell ref="A58:B58"/>
    <mergeCell ref="A28:A31"/>
    <mergeCell ref="A41:A43"/>
    <mergeCell ref="A44:A46"/>
    <mergeCell ref="A1:C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37:B37"/>
  </mergeCells>
  <phoneticPr fontId="2" type="noConversion"/>
  <pageMargins left="0.74791666666666701" right="0.75138888888888899" top="7.7777777777777807E-2" bottom="7.7777777777777807E-2" header="0.15625" footer="0.11805555555555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2018-03-30T01:36:00Z</dcterms:created>
  <dcterms:modified xsi:type="dcterms:W3CDTF">2018-04-02T13:05:14Z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